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<sst xmlns="http://schemas.openxmlformats.org/spreadsheetml/2006/main" count="131" uniqueCount="131">
  <si>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</si>
  <si>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</si>
  <si>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</si>
  <si>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</si>
  <si>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</si>
  <si>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</si>
  <si>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</si>
  <si>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</si>
  <si>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</si>
  <si>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</si>
  <si>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</si>
  <si>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</si>
  <si>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</si>
  <si>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</si>
  <si>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</si>
  <si>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</si>
  <si>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</si>
  <si>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</si>
  <si>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</si>
  <si>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</si>
  <si>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</si>
  <si>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</si>
  <si>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</si>
  <si>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</si>
  <si>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</si>
  <si>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</si>
  <si>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</si>
  <si>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</si>
  <si>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</si>
  <si>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</si>
  <si>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</si>
  <si>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</si>
  <si>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</si>
  <si>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</si>
  <si>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</si>
  <si>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</si>
  <si>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</si>
  <si>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</si>
  <si>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</si>
  <si>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</si>
  <si>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</si>
  <si>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</si>
  <si>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</si>
  <si>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</si>
  <si>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</si>
  <si>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</si>
  <si>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</si>
  <si>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</si>
  <si>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</si>
  <si>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</si>
  <si>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</si>
  <si>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</si>
  <si>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</si>
  <si>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</si>
  <si>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</si>
  <si>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</si>
  <si>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</si>
  <si>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</si>
  <si>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</si>
  <si>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</si>
  <si>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</si>
  <si>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</si>
  <si>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</si>
  <si>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</si>
  <si>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</si>
  <si>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</si>
  <si>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</si>
  <si>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</si>
  <si>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</si>
  <si>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</si>
  <si>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</si>
  <si>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</si>
  <si>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</si>
  <si>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</si>
  <si>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</si>
  <si>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</si>
  <si>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</si>
  <si>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</si>
  <si>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</si>
  <si>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</si>
  <si>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</si>
  <si>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</si>
  <si>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</si>
  <si>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</si>
  <si>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</si>
  <si>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</si>
  <si>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</si>
  <si>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</si>
  <si>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</si>
  <si>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</si>
  <si>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</si>
  <si>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</si>
  <si>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</si>
  <si>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</si>
  <si>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</si>
  <si>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</si>
  <si>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</si>
  <si>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</si>
  <si>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</si>
  <si>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</si>
  <si>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</si>
  <si>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</si>
  <si>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</si>
  <si>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</si>
  <si>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</si>
  <si>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</si>
  <si>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</si>
  <si>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</si>
  <si>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</si>
  <si>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</si>
  <si>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</si>
  <si>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</si>
  <si>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</si>
  <si>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</si>
  <si>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</si>
  <si>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</si>
  <si>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</si>
  <si>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</si>
  <si>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</si>
  <si>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t>Начальник финансового управления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</si>
  <si>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</si>
  <si>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</t>
  </si>
  <si>
    <t>Дотации (гранты) бюджетам городских округов за достижение показателей деятельности органов местного самоуправления</t>
  </si>
  <si>
    <t>2 02 16549</t>
  </si>
  <si>
    <t>2 02 10000</t>
  </si>
  <si>
    <t>2 02 45179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</si>
  <si>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</si>
  <si>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>Доходы бюджетов городских округов от возврата бюджетными, автономными учреждениями остатков субсидий прошлых лет</t>
  </si>
  <si>
    <t>2 02 25098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</si>
  <si>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</si>
  <si>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r>
      <t xml:space="preserve">по доходам по состоянию на </t>
    </r>
    <r>
      <rPr>
        <b/>
        <sz val="10"/>
        <rFont val="Arial"/>
        <family val="2"/>
      </rPr>
      <t>01.09.2023 года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</si>
</sst>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5" fillId="0" borderId="39" xfId="0" applyFont="1" applyBorder="1" applyAlignment="1">
      <alignment horizontal="center" vertical="center"/>
    </xf>
    <xf numFmtId="169" fontId="5" fillId="0" borderId="40" xfId="0" applyNumberFormat="1" applyFont="1" applyBorder="1" applyAlignment="1">
      <alignment/>
    </xf>
    <xf numFmtId="0" fontId="5" fillId="0" borderId="31" xfId="0" applyFont="1" applyBorder="1" applyAlignment="1">
      <alignment wrapText="1"/>
    </xf>
    <xf numFmtId="0" fontId="5" fillId="0" borderId="30" xfId="0" applyFont="1" applyBorder="1" applyAlignment="1">
      <alignment vertical="top" wrapText="1"/>
    </xf>
    <xf numFmtId="169" fontId="3" fillId="0" borderId="4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130" zoomScaleNormal="130" zoomScalePageLayoutView="0" workbookViewId="0" topLeftCell="A52">
      <selection activeCell="G42" sqref="G42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8" t="s">
        <v>111</v>
      </c>
      <c r="B1" s="88"/>
      <c r="C1" s="88"/>
      <c r="D1" s="88"/>
      <c r="E1" s="88"/>
    </row>
    <row r="2" spans="1:5" ht="12.75">
      <c r="A2" s="89" t="s">
        <v>130</v>
      </c>
      <c r="B2" s="89"/>
      <c r="C2" s="89"/>
      <c r="D2" s="89"/>
      <c r="E2" s="89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715276.7000000001</v>
      </c>
      <c r="D6" s="55">
        <f>D7+D8+D9+D10+D11+D12+D13+D14+D15+D17+D21+D22+D23+D25+D26</f>
        <v>345003.99999999994</v>
      </c>
      <c r="E6" s="56">
        <f aca="true" t="shared" si="0" ref="E6:E15">D6/C6*100</f>
        <v>48.23364161030268</v>
      </c>
    </row>
    <row r="7" spans="1:5" ht="13.5" customHeight="1">
      <c r="A7" s="8" t="s">
        <v>8</v>
      </c>
      <c r="B7" s="9" t="s">
        <v>9</v>
      </c>
      <c r="C7" s="57">
        <v>295000</v>
      </c>
      <c r="D7" s="58">
        <v>181076.3</v>
      </c>
      <c r="E7" s="59">
        <f t="shared" si="0"/>
        <v>61.381796610169495</v>
      </c>
    </row>
    <row r="8" spans="1:5" ht="13.5" customHeight="1">
      <c r="A8" s="10" t="s">
        <v>10</v>
      </c>
      <c r="B8" s="11" t="s">
        <v>11</v>
      </c>
      <c r="C8" s="60">
        <v>96171.9</v>
      </c>
      <c r="D8" s="61">
        <v>71561.5</v>
      </c>
      <c r="E8" s="62">
        <f t="shared" si="0"/>
        <v>74.40998878050658</v>
      </c>
    </row>
    <row r="9" spans="1:5" ht="13.5" customHeight="1">
      <c r="A9" s="12" t="s">
        <v>12</v>
      </c>
      <c r="B9" s="13" t="s">
        <v>13</v>
      </c>
      <c r="C9" s="60">
        <v>36760</v>
      </c>
      <c r="D9" s="61">
        <v>24108.6</v>
      </c>
      <c r="E9" s="62">
        <f t="shared" si="0"/>
        <v>65.58378672470076</v>
      </c>
    </row>
    <row r="10" spans="1:5" ht="13.5" customHeight="1">
      <c r="A10" s="12" t="s">
        <v>14</v>
      </c>
      <c r="B10" s="14" t="s">
        <v>15</v>
      </c>
      <c r="C10" s="63">
        <v>0</v>
      </c>
      <c r="D10" s="61">
        <v>-647.2</v>
      </c>
      <c r="E10" s="65"/>
    </row>
    <row r="11" spans="1:5" ht="13.5" customHeight="1">
      <c r="A11" s="12" t="s">
        <v>16</v>
      </c>
      <c r="B11" s="14" t="s">
        <v>17</v>
      </c>
      <c r="C11" s="63">
        <v>1507</v>
      </c>
      <c r="D11" s="64">
        <v>2085</v>
      </c>
      <c r="E11" s="65">
        <f t="shared" si="0"/>
        <v>138.35434638354346</v>
      </c>
    </row>
    <row r="12" spans="1:5" ht="13.5" customHeight="1">
      <c r="A12" s="12" t="s">
        <v>18</v>
      </c>
      <c r="B12" s="14" t="s">
        <v>118</v>
      </c>
      <c r="C12" s="63">
        <v>3736</v>
      </c>
      <c r="D12" s="64">
        <v>2689.8</v>
      </c>
      <c r="E12" s="65">
        <f t="shared" si="0"/>
        <v>71.99678800856532</v>
      </c>
    </row>
    <row r="13" spans="1:5" ht="13.5" customHeight="1">
      <c r="A13" s="12" t="s">
        <v>19</v>
      </c>
      <c r="B13" s="14" t="s">
        <v>20</v>
      </c>
      <c r="C13" s="63">
        <v>7000</v>
      </c>
      <c r="D13" s="64">
        <v>628.3</v>
      </c>
      <c r="E13" s="65">
        <f t="shared" si="0"/>
        <v>8.975714285714286</v>
      </c>
    </row>
    <row r="14" spans="1:5" ht="13.5" customHeight="1">
      <c r="A14" s="12" t="s">
        <v>21</v>
      </c>
      <c r="B14" s="14" t="s">
        <v>22</v>
      </c>
      <c r="C14" s="63">
        <v>24155</v>
      </c>
      <c r="D14" s="64">
        <v>9825.9</v>
      </c>
      <c r="E14" s="65">
        <f t="shared" si="0"/>
        <v>40.678534464914094</v>
      </c>
    </row>
    <row r="15" spans="1:5" ht="15" customHeight="1">
      <c r="A15" s="12" t="s">
        <v>23</v>
      </c>
      <c r="B15" s="14" t="s">
        <v>24</v>
      </c>
      <c r="C15" s="63">
        <v>1.3</v>
      </c>
      <c r="D15" s="64">
        <v>292.5</v>
      </c>
      <c r="E15" s="65">
        <f t="shared" si="0"/>
        <v>22500</v>
      </c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81146.6</v>
      </c>
      <c r="D17" s="63">
        <v>17665</v>
      </c>
      <c r="E17" s="65">
        <f aca="true" t="shared" si="1" ref="E17:E23">D17/C17*100</f>
        <v>21.76924233424444</v>
      </c>
    </row>
    <row r="18" spans="1:5" ht="31.5" customHeight="1">
      <c r="A18" s="12" t="s">
        <v>29</v>
      </c>
      <c r="B18" s="15" t="s">
        <v>30</v>
      </c>
      <c r="C18" s="63">
        <v>58954.8</v>
      </c>
      <c r="D18" s="64">
        <v>13346.3</v>
      </c>
      <c r="E18" s="65">
        <f t="shared" si="1"/>
        <v>22.638190613826183</v>
      </c>
    </row>
    <row r="19" spans="1:5" ht="16.5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14370</v>
      </c>
      <c r="D20" s="64">
        <v>2084</v>
      </c>
      <c r="E20" s="65">
        <f t="shared" si="1"/>
        <v>14.502435629784271</v>
      </c>
    </row>
    <row r="21" spans="1:5" ht="12.75">
      <c r="A21" s="12" t="s">
        <v>35</v>
      </c>
      <c r="B21" s="17" t="s">
        <v>36</v>
      </c>
      <c r="C21" s="63">
        <v>7705</v>
      </c>
      <c r="D21" s="64">
        <v>7699.6</v>
      </c>
      <c r="E21" s="65">
        <f t="shared" si="1"/>
        <v>99.92991563919533</v>
      </c>
    </row>
    <row r="22" spans="1:5" ht="12.75">
      <c r="A22" s="12" t="s">
        <v>37</v>
      </c>
      <c r="B22" s="17" t="s">
        <v>38</v>
      </c>
      <c r="C22" s="63">
        <v>24114.5</v>
      </c>
      <c r="D22" s="64">
        <v>15225.9</v>
      </c>
      <c r="E22" s="65">
        <f t="shared" si="1"/>
        <v>63.14001949034813</v>
      </c>
    </row>
    <row r="23" spans="1:5" ht="15" customHeight="1">
      <c r="A23" s="12" t="s">
        <v>39</v>
      </c>
      <c r="B23" s="17" t="s">
        <v>40</v>
      </c>
      <c r="C23" s="63">
        <v>137421</v>
      </c>
      <c r="D23" s="64">
        <v>9521.8</v>
      </c>
      <c r="E23" s="65">
        <f t="shared" si="1"/>
        <v>6.928926437735135</v>
      </c>
    </row>
    <row r="24" spans="1:5" ht="7.5" customHeight="1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5" customHeight="1">
      <c r="A25" s="12" t="s">
        <v>43</v>
      </c>
      <c r="B25" s="17" t="s">
        <v>44</v>
      </c>
      <c r="C25" s="63">
        <v>558.4</v>
      </c>
      <c r="D25" s="64">
        <v>2834.2</v>
      </c>
      <c r="E25" s="65">
        <f>D25/C25*100</f>
        <v>507.5573065902579</v>
      </c>
    </row>
    <row r="26" spans="1:5" ht="13.5" customHeight="1" thickBot="1">
      <c r="A26" s="18" t="s">
        <v>45</v>
      </c>
      <c r="B26" s="19" t="s">
        <v>46</v>
      </c>
      <c r="C26" s="66">
        <v>0</v>
      </c>
      <c r="D26" s="67">
        <v>436.8</v>
      </c>
      <c r="E26" s="65"/>
    </row>
    <row r="27" spans="1:5" ht="12.75">
      <c r="A27" s="20" t="s">
        <v>47</v>
      </c>
      <c r="B27" s="21" t="s">
        <v>48</v>
      </c>
      <c r="C27" s="68">
        <f>C28+C65+C64+C63</f>
        <v>1105221.01</v>
      </c>
      <c r="D27" s="69">
        <f>D28+D65</f>
        <v>684103.5640000001</v>
      </c>
      <c r="E27" s="70">
        <f aca="true" t="shared" si="2" ref="E27:E66">D27/C27*100</f>
        <v>61.89744474727278</v>
      </c>
    </row>
    <row r="28" spans="1:5" ht="18" customHeight="1">
      <c r="A28" s="22" t="s">
        <v>49</v>
      </c>
      <c r="B28" s="23" t="s">
        <v>50</v>
      </c>
      <c r="C28" s="71">
        <f>C29+C32+C47+C56</f>
        <v>1123223.21</v>
      </c>
      <c r="D28" s="71">
        <f>D29+D32+D47+D56+D64+D63</f>
        <v>702543.9640000002</v>
      </c>
      <c r="E28" s="72">
        <f t="shared" si="2"/>
        <v>62.54713735838847</v>
      </c>
    </row>
    <row r="29" spans="1:5" ht="12.75">
      <c r="A29" s="24" t="s">
        <v>124</v>
      </c>
      <c r="B29" s="25" t="s">
        <v>51</v>
      </c>
      <c r="C29" s="73">
        <f>C30+C31</f>
        <v>417918</v>
      </c>
      <c r="D29" s="63">
        <f>D30+D31</f>
        <v>279234.9</v>
      </c>
      <c r="E29" s="75">
        <f t="shared" si="2"/>
        <v>66.81571504457813</v>
      </c>
    </row>
    <row r="30" spans="1:5" ht="15.75" customHeight="1">
      <c r="A30" s="12" t="s">
        <v>52</v>
      </c>
      <c r="B30" s="26" t="s">
        <v>53</v>
      </c>
      <c r="C30" s="63">
        <v>417918</v>
      </c>
      <c r="D30" s="63">
        <v>278608</v>
      </c>
      <c r="E30" s="65">
        <f t="shared" si="2"/>
        <v>66.66570954110615</v>
      </c>
    </row>
    <row r="31" spans="1:5" ht="22.5" customHeight="1">
      <c r="A31" s="12" t="s">
        <v>123</v>
      </c>
      <c r="B31" s="26" t="s">
        <v>122</v>
      </c>
      <c r="C31" s="63">
        <v>0</v>
      </c>
      <c r="D31" s="63">
        <v>626.9</v>
      </c>
      <c r="E31" s="65"/>
    </row>
    <row r="32" spans="1:5" ht="21.75" customHeight="1">
      <c r="A32" s="24" t="s">
        <v>54</v>
      </c>
      <c r="B32" s="27" t="s">
        <v>55</v>
      </c>
      <c r="C32" s="76">
        <f>SUM(C33:C46)</f>
        <v>164999.00999999998</v>
      </c>
      <c r="D32" s="76">
        <f>SUM(D33:D46)</f>
        <v>38723.3</v>
      </c>
      <c r="E32" s="75">
        <f t="shared" si="2"/>
        <v>23.468807479511547</v>
      </c>
    </row>
    <row r="33" spans="1:5" ht="27" customHeight="1" hidden="1">
      <c r="A33" s="12" t="s">
        <v>121</v>
      </c>
      <c r="B33" s="26" t="s">
        <v>120</v>
      </c>
      <c r="C33" s="82">
        <v>0</v>
      </c>
      <c r="D33" s="64">
        <v>0</v>
      </c>
      <c r="E33" s="75" t="e">
        <f t="shared" si="2"/>
        <v>#DIV/0!</v>
      </c>
    </row>
    <row r="34" spans="1:5" ht="49.5" customHeight="1">
      <c r="A34" s="12" t="s">
        <v>112</v>
      </c>
      <c r="B34" s="28" t="s">
        <v>113</v>
      </c>
      <c r="C34" s="82">
        <v>5899.4</v>
      </c>
      <c r="D34" s="82">
        <v>883.5</v>
      </c>
      <c r="E34" s="75">
        <f t="shared" si="2"/>
        <v>14.976099264331966</v>
      </c>
    </row>
    <row r="35" spans="1:5" ht="0" customHeight="1" hidden="1">
      <c r="A35" s="12" t="s">
        <v>56</v>
      </c>
      <c r="B35" s="29" t="s">
        <v>57</v>
      </c>
      <c r="C35" s="77">
        <v>0</v>
      </c>
      <c r="D35" s="64"/>
      <c r="E35" s="75" t="e">
        <f t="shared" si="2"/>
        <v>#DIV/0!</v>
      </c>
    </row>
    <row r="36" spans="1:5" s="1" customFormat="1" ht="12.75" customHeight="1" hidden="1">
      <c r="A36" s="38" t="s">
        <v>58</v>
      </c>
      <c r="B36" s="39" t="s">
        <v>59</v>
      </c>
      <c r="C36" s="64"/>
      <c r="D36" s="64"/>
      <c r="E36" s="75" t="e">
        <f t="shared" si="2"/>
        <v>#DIV/0!</v>
      </c>
    </row>
    <row r="37" spans="1:5" s="1" customFormat="1" ht="23.25" customHeight="1" hidden="1">
      <c r="A37" s="40" t="s">
        <v>60</v>
      </c>
      <c r="B37" s="41" t="s">
        <v>61</v>
      </c>
      <c r="C37" s="64"/>
      <c r="D37" s="64"/>
      <c r="E37" s="75" t="e">
        <f t="shared" si="2"/>
        <v>#DIV/0!</v>
      </c>
    </row>
    <row r="38" spans="1:5" s="1" customFormat="1" ht="27.75" customHeight="1" hidden="1">
      <c r="A38" s="40" t="s">
        <v>62</v>
      </c>
      <c r="B38" s="42" t="s">
        <v>63</v>
      </c>
      <c r="C38" s="64">
        <v>0</v>
      </c>
      <c r="D38" s="64"/>
      <c r="E38" s="75" t="e">
        <f t="shared" si="2"/>
        <v>#DIV/0!</v>
      </c>
    </row>
    <row r="39" spans="1:5" s="1" customFormat="1" ht="42.75" customHeight="1">
      <c r="A39" s="40" t="s">
        <v>116</v>
      </c>
      <c r="B39" s="43" t="s">
        <v>117</v>
      </c>
      <c r="C39" s="64">
        <v>380.61</v>
      </c>
      <c r="D39" s="64">
        <v>57</v>
      </c>
      <c r="E39" s="75">
        <f t="shared" si="2"/>
        <v>14.975959643729803</v>
      </c>
    </row>
    <row r="40" spans="1:5" s="1" customFormat="1" ht="33.75" customHeight="1">
      <c r="A40" s="40" t="s">
        <v>128</v>
      </c>
      <c r="B40" s="44" t="s">
        <v>129</v>
      </c>
      <c r="C40" s="64">
        <v>947.8</v>
      </c>
      <c r="D40" s="64">
        <v>938.4</v>
      </c>
      <c r="E40" s="75">
        <f t="shared" si="2"/>
        <v>99.0082295843005</v>
      </c>
    </row>
    <row r="41" spans="1:5" s="1" customFormat="1" ht="28.5" customHeight="1" hidden="1">
      <c r="A41" s="40" t="s">
        <v>64</v>
      </c>
      <c r="B41" s="44" t="s">
        <v>65</v>
      </c>
      <c r="C41" s="64">
        <v>0</v>
      </c>
      <c r="D41" s="64"/>
      <c r="E41" s="65"/>
    </row>
    <row r="42" spans="1:5" s="1" customFormat="1" ht="21" customHeight="1">
      <c r="A42" s="40" t="s">
        <v>66</v>
      </c>
      <c r="B42" s="45" t="s">
        <v>67</v>
      </c>
      <c r="C42" s="64">
        <v>1395.4</v>
      </c>
      <c r="D42" s="64">
        <v>1395.4</v>
      </c>
      <c r="E42" s="65">
        <f t="shared" si="2"/>
        <v>100</v>
      </c>
    </row>
    <row r="43" spans="1:5" s="1" customFormat="1" ht="20.25" customHeight="1">
      <c r="A43" s="40" t="s">
        <v>68</v>
      </c>
      <c r="B43" s="46" t="s">
        <v>69</v>
      </c>
      <c r="C43" s="64">
        <v>120</v>
      </c>
      <c r="D43" s="64">
        <v>120</v>
      </c>
      <c r="E43" s="65">
        <f t="shared" si="2"/>
        <v>100</v>
      </c>
    </row>
    <row r="44" spans="1:5" s="1" customFormat="1" ht="0" customHeight="1" hidden="1">
      <c r="A44" s="40" t="s">
        <v>70</v>
      </c>
      <c r="B44" s="45" t="s">
        <v>71</v>
      </c>
      <c r="C44" s="64">
        <v>0</v>
      </c>
      <c r="D44" s="64"/>
      <c r="E44" s="65" t="e">
        <f t="shared" si="2"/>
        <v>#DIV/0!</v>
      </c>
    </row>
    <row r="45" spans="1:5" s="1" customFormat="1" ht="21.75" customHeight="1">
      <c r="A45" s="40" t="s">
        <v>114</v>
      </c>
      <c r="B45" s="47" t="s">
        <v>115</v>
      </c>
      <c r="C45" s="64">
        <v>355.5</v>
      </c>
      <c r="D45" s="64">
        <v>355.5</v>
      </c>
      <c r="E45" s="65">
        <f t="shared" si="2"/>
        <v>100</v>
      </c>
    </row>
    <row r="46" spans="1:5" ht="19.5" customHeight="1">
      <c r="A46" s="12" t="s">
        <v>72</v>
      </c>
      <c r="B46" s="32" t="s">
        <v>73</v>
      </c>
      <c r="C46" s="63">
        <v>155900.3</v>
      </c>
      <c r="D46" s="64">
        <v>34973.5</v>
      </c>
      <c r="E46" s="65">
        <f t="shared" si="2"/>
        <v>22.433247402346247</v>
      </c>
    </row>
    <row r="47" spans="1:5" ht="18" customHeight="1">
      <c r="A47" s="24" t="s">
        <v>74</v>
      </c>
      <c r="B47" s="27" t="s">
        <v>75</v>
      </c>
      <c r="C47" s="73">
        <f>SUM(C48:C55)</f>
        <v>499326</v>
      </c>
      <c r="D47" s="74">
        <f>SUM(D48:D55)</f>
        <v>358616.4</v>
      </c>
      <c r="E47" s="75">
        <f t="shared" si="2"/>
        <v>71.82009348601916</v>
      </c>
    </row>
    <row r="48" spans="1:7" ht="22.5" customHeight="1">
      <c r="A48" s="12" t="s">
        <v>76</v>
      </c>
      <c r="B48" s="31" t="s">
        <v>77</v>
      </c>
      <c r="C48" s="63">
        <v>8026.1</v>
      </c>
      <c r="D48" s="64">
        <v>5474.8</v>
      </c>
      <c r="E48" s="65">
        <f t="shared" si="2"/>
        <v>68.2124568594959</v>
      </c>
      <c r="G48" s="1"/>
    </row>
    <row r="49" spans="1:5" ht="20.25">
      <c r="A49" s="12" t="s">
        <v>78</v>
      </c>
      <c r="B49" s="31" t="s">
        <v>79</v>
      </c>
      <c r="C49" s="63">
        <v>84733.1</v>
      </c>
      <c r="D49" s="64">
        <v>76945</v>
      </c>
      <c r="E49" s="65">
        <f t="shared" si="2"/>
        <v>90.80866863126687</v>
      </c>
    </row>
    <row r="50" spans="1:5" ht="20.25">
      <c r="A50" s="12" t="s">
        <v>80</v>
      </c>
      <c r="B50" s="31" t="s">
        <v>81</v>
      </c>
      <c r="C50" s="63">
        <v>2018.6</v>
      </c>
      <c r="D50" s="64">
        <v>1161.3</v>
      </c>
      <c r="E50" s="65">
        <f t="shared" si="2"/>
        <v>57.5299712672149</v>
      </c>
    </row>
    <row r="51" spans="1:5" ht="30">
      <c r="A51" s="12" t="s">
        <v>82</v>
      </c>
      <c r="B51" s="31" t="s">
        <v>83</v>
      </c>
      <c r="C51" s="63">
        <v>2.5</v>
      </c>
      <c r="D51" s="64">
        <v>0.5</v>
      </c>
      <c r="E51" s="65">
        <f t="shared" si="2"/>
        <v>20</v>
      </c>
    </row>
    <row r="52" spans="1:5" ht="21" customHeight="1">
      <c r="A52" s="12" t="s">
        <v>84</v>
      </c>
      <c r="B52" s="31" t="s">
        <v>85</v>
      </c>
      <c r="C52" s="63">
        <v>14004.9</v>
      </c>
      <c r="D52" s="64">
        <v>10768</v>
      </c>
      <c r="E52" s="65">
        <f t="shared" si="2"/>
        <v>76.88737513298916</v>
      </c>
    </row>
    <row r="53" spans="1:5" ht="23.25" customHeight="1">
      <c r="A53" s="48" t="s">
        <v>86</v>
      </c>
      <c r="B53" s="49" t="s">
        <v>87</v>
      </c>
      <c r="C53" s="63">
        <v>23.8</v>
      </c>
      <c r="D53" s="63">
        <v>23.8</v>
      </c>
      <c r="E53" s="65">
        <f t="shared" si="2"/>
        <v>100</v>
      </c>
    </row>
    <row r="54" spans="1:5" ht="24" customHeight="1" hidden="1">
      <c r="A54" s="12" t="s">
        <v>107</v>
      </c>
      <c r="B54" s="31" t="s">
        <v>108</v>
      </c>
      <c r="C54" s="63">
        <v>0</v>
      </c>
      <c r="D54" s="64">
        <v>0</v>
      </c>
      <c r="E54" s="65" t="e">
        <f t="shared" si="2"/>
        <v>#DIV/0!</v>
      </c>
    </row>
    <row r="55" spans="1:5" ht="15.75" customHeight="1">
      <c r="A55" s="12" t="s">
        <v>88</v>
      </c>
      <c r="B55" s="32" t="s">
        <v>89</v>
      </c>
      <c r="C55" s="63">
        <v>390517</v>
      </c>
      <c r="D55" s="64">
        <v>264243</v>
      </c>
      <c r="E55" s="65">
        <f t="shared" si="2"/>
        <v>67.66491599597457</v>
      </c>
    </row>
    <row r="56" spans="1:5" ht="23.25" customHeight="1">
      <c r="A56" s="24" t="s">
        <v>90</v>
      </c>
      <c r="B56" s="25" t="s">
        <v>91</v>
      </c>
      <c r="C56" s="73">
        <f>SUM(C57:C62)</f>
        <v>40980.2</v>
      </c>
      <c r="D56" s="73">
        <f>SUM(D57:D62)</f>
        <v>25820.800000000003</v>
      </c>
      <c r="E56" s="75">
        <f t="shared" si="2"/>
        <v>63.00798922406432</v>
      </c>
    </row>
    <row r="57" spans="1:5" ht="22.5" customHeight="1" hidden="1">
      <c r="A57" s="12" t="s">
        <v>92</v>
      </c>
      <c r="B57" s="85" t="s">
        <v>93</v>
      </c>
      <c r="C57" s="63"/>
      <c r="D57" s="64"/>
      <c r="E57" s="75" t="e">
        <f t="shared" si="2"/>
        <v>#DIV/0!</v>
      </c>
    </row>
    <row r="58" spans="1:5" ht="39" customHeight="1">
      <c r="A58" s="83" t="s">
        <v>125</v>
      </c>
      <c r="B58" s="86" t="s">
        <v>126</v>
      </c>
      <c r="C58" s="84">
        <v>4464.8</v>
      </c>
      <c r="D58" s="64">
        <v>3037.4</v>
      </c>
      <c r="E58" s="75">
        <f t="shared" si="2"/>
        <v>68.02992295287584</v>
      </c>
    </row>
    <row r="59" spans="1:5" ht="27.75" customHeight="1" hidden="1">
      <c r="A59" s="12" t="s">
        <v>94</v>
      </c>
      <c r="B59" s="33" t="s">
        <v>95</v>
      </c>
      <c r="C59" s="63"/>
      <c r="D59" s="64"/>
      <c r="E59" s="75" t="e">
        <f t="shared" si="2"/>
        <v>#DIV/0!</v>
      </c>
    </row>
    <row r="60" spans="1:5" ht="32.25" customHeight="1">
      <c r="A60" s="12" t="s">
        <v>109</v>
      </c>
      <c r="B60" s="34" t="s">
        <v>110</v>
      </c>
      <c r="C60" s="63">
        <v>16530</v>
      </c>
      <c r="D60" s="64">
        <v>10164.2</v>
      </c>
      <c r="E60" s="75">
        <f t="shared" si="2"/>
        <v>61.48941318814277</v>
      </c>
    </row>
    <row r="61" spans="1:5" ht="26.25" customHeight="1" hidden="1">
      <c r="A61" s="12" t="s">
        <v>96</v>
      </c>
      <c r="B61" s="30" t="s">
        <v>97</v>
      </c>
      <c r="C61" s="63"/>
      <c r="D61" s="64"/>
      <c r="E61" s="65" t="e">
        <f t="shared" si="2"/>
        <v>#DIV/0!</v>
      </c>
    </row>
    <row r="62" spans="1:5" s="51" customFormat="1" ht="17.25" customHeight="1">
      <c r="A62" s="38" t="s">
        <v>98</v>
      </c>
      <c r="B62" s="50" t="s">
        <v>99</v>
      </c>
      <c r="C62" s="64">
        <v>19985.4</v>
      </c>
      <c r="D62" s="64">
        <v>12619.2</v>
      </c>
      <c r="E62" s="65">
        <f t="shared" si="2"/>
        <v>63.14209372842174</v>
      </c>
    </row>
    <row r="63" spans="1:5" ht="19.5" customHeight="1">
      <c r="A63" s="35" t="s">
        <v>100</v>
      </c>
      <c r="B63" s="36" t="s">
        <v>101</v>
      </c>
      <c r="C63" s="53">
        <v>89</v>
      </c>
      <c r="D63" s="78">
        <v>89.007</v>
      </c>
      <c r="E63" s="65">
        <f t="shared" si="2"/>
        <v>100.00786516853933</v>
      </c>
    </row>
    <row r="64" spans="1:5" ht="23.25" customHeight="1">
      <c r="A64" s="24" t="s">
        <v>102</v>
      </c>
      <c r="B64" s="37" t="s">
        <v>127</v>
      </c>
      <c r="C64" s="53">
        <v>59.6</v>
      </c>
      <c r="D64" s="78">
        <v>59.557</v>
      </c>
      <c r="E64" s="65">
        <f t="shared" si="2"/>
        <v>99.92785234899328</v>
      </c>
    </row>
    <row r="65" spans="1:5" ht="18.75" customHeight="1">
      <c r="A65" s="35" t="s">
        <v>103</v>
      </c>
      <c r="B65" s="81" t="s">
        <v>104</v>
      </c>
      <c r="C65" s="53">
        <v>-18150.8</v>
      </c>
      <c r="D65" s="53">
        <v>-18440.4</v>
      </c>
      <c r="E65" s="65">
        <f t="shared" si="2"/>
        <v>101.59552196046458</v>
      </c>
    </row>
    <row r="66" spans="1:5" ht="22.5" customHeight="1" thickBot="1">
      <c r="A66" s="90" t="s">
        <v>105</v>
      </c>
      <c r="B66" s="90"/>
      <c r="C66" s="79">
        <f>C27+C6</f>
        <v>1820497.71</v>
      </c>
      <c r="D66" s="80">
        <f>D27+D6</f>
        <v>1029107.564</v>
      </c>
      <c r="E66" s="87">
        <f t="shared" si="2"/>
        <v>56.528912854276534</v>
      </c>
    </row>
    <row r="69" spans="1:5" ht="12.75">
      <c r="A69" s="91" t="s">
        <v>119</v>
      </c>
      <c r="B69" s="92"/>
      <c r="C69" s="93" t="s">
        <v>106</v>
      </c>
      <c r="D69" s="94"/>
      <c r="E69" s="94"/>
    </row>
  </sheetData>
  <sheetProtection selectLockedCells="1" selectUnlockedCells="1"/>
  <mergeCells count="5">
    <mergeCell ref="A1:E1"/>
    <mergeCell ref="A2:E2"/>
    <mergeCell ref="A66:B66"/>
    <mergeCell ref="A69:B69"/>
    <mergeCell ref="C69:E69"/>
  </mergeCells>
  <printOptions/>
  <pageMargins left="0.5905511811023623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Наташа</cp:lastModifiedBy>
  <cp:lastPrinted>2023-09-05T11:55:56Z</cp:lastPrinted>
  <dcterms:modified xsi:type="dcterms:W3CDTF">2023-09-12T03:47:37Z</dcterms:modified>
  <cp:category/>
  <cp:version/>
  <cp:contentType/>
  <cp:contentStatus/>
</cp:coreProperties>
</file>